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农村公益事业建设财政奖补项目计划" sheetId="2" r:id="rId1"/>
    <sheet name="红色美丽村庄试点村" sheetId="3" r:id="rId2"/>
  </sheets>
  <definedNames>
    <definedName name="_xlnm._FilterDatabase" localSheetId="0" hidden="1">农村公益事业建设财政奖补项目计划!$A$3:$D$52</definedName>
    <definedName name="_xlnm.Print_Titles" localSheetId="0">农村公益事业建设财政奖补项目计划!$1:$6</definedName>
  </definedNames>
  <calcPr calcId="144525"/>
</workbook>
</file>

<file path=xl/sharedStrings.xml><?xml version="1.0" encoding="utf-8"?>
<sst xmlns="http://schemas.openxmlformats.org/spreadsheetml/2006/main" count="175" uniqueCount="97">
  <si>
    <t>2024年农村公益事业建设财政奖补项目计划公示</t>
  </si>
  <si>
    <t>序号</t>
  </si>
  <si>
    <t>乡镇</t>
  </si>
  <si>
    <t>村</t>
  </si>
  <si>
    <t>项目名称</t>
  </si>
  <si>
    <t>主要建设内容</t>
  </si>
  <si>
    <t>总投资（万元）</t>
  </si>
  <si>
    <t>受益人数
（人）</t>
  </si>
  <si>
    <t>基础类项目</t>
  </si>
  <si>
    <t>村内道路</t>
  </si>
  <si>
    <t>街道雨水排放</t>
  </si>
  <si>
    <t>街道照明设施</t>
  </si>
  <si>
    <t>村民饮用水工程</t>
  </si>
  <si>
    <t>合计</t>
  </si>
  <si>
    <t>中央奖补资金</t>
  </si>
  <si>
    <t>省级奖补资金</t>
  </si>
  <si>
    <t>村级自筹</t>
  </si>
  <si>
    <t>（平方米）</t>
  </si>
  <si>
    <t>（米）</t>
  </si>
  <si>
    <t>（盏）</t>
  </si>
  <si>
    <t>（个）</t>
  </si>
  <si>
    <t>龙王庙</t>
  </si>
  <si>
    <t>上西庄</t>
  </si>
  <si>
    <t>郝杖子</t>
  </si>
  <si>
    <t>官场乡</t>
  </si>
  <si>
    <t>小峪岭后村</t>
  </si>
  <si>
    <t>肖营子镇</t>
  </si>
  <si>
    <t>赵杖子村</t>
  </si>
  <si>
    <t>石城子村</t>
  </si>
  <si>
    <t>八道河镇</t>
  </si>
  <si>
    <t>钱杖子村</t>
  </si>
  <si>
    <t>郭杖子村</t>
  </si>
  <si>
    <t>安子岭乡</t>
  </si>
  <si>
    <t>金杖子村</t>
  </si>
  <si>
    <t>村内道路及街道照明设施</t>
  </si>
  <si>
    <t>刘杖子村</t>
  </si>
  <si>
    <t>草碾乡</t>
  </si>
  <si>
    <t>闫杖子村</t>
  </si>
  <si>
    <t>草碾村</t>
  </si>
  <si>
    <t>茨榆山乡</t>
  </si>
  <si>
    <t>乱石碴</t>
  </si>
  <si>
    <t>西山</t>
  </si>
  <si>
    <t>大石岭乡</t>
  </si>
  <si>
    <t>柳树漫村</t>
  </si>
  <si>
    <t>岭东村</t>
  </si>
  <si>
    <t>老岭湾</t>
  </si>
  <si>
    <t>大巫岚镇</t>
  </si>
  <si>
    <t>罗杖子村</t>
  </si>
  <si>
    <t>张家沟村</t>
  </si>
  <si>
    <t>凤凰山乡</t>
  </si>
  <si>
    <t>碾子沟村</t>
  </si>
  <si>
    <t>松木集村</t>
  </si>
  <si>
    <t>干沟乡</t>
  </si>
  <si>
    <t>烧锅店子</t>
  </si>
  <si>
    <t>村内道路及雨水排放</t>
  </si>
  <si>
    <t>庞杖子村</t>
  </si>
  <si>
    <t>盘岭沟</t>
  </si>
  <si>
    <t>隔河头镇</t>
  </si>
  <si>
    <t>董杖子</t>
  </si>
  <si>
    <t>罗汉洞</t>
  </si>
  <si>
    <t>凉水河乡</t>
  </si>
  <si>
    <t>沙岭村</t>
  </si>
  <si>
    <t>桲椤台子村</t>
  </si>
  <si>
    <t>石山沟村</t>
  </si>
  <si>
    <t>娄杖子镇</t>
  </si>
  <si>
    <t>前擦岭</t>
  </si>
  <si>
    <t>朴杖子村</t>
  </si>
  <si>
    <t>马圈子镇</t>
  </si>
  <si>
    <t>张杖子村</t>
  </si>
  <si>
    <t>蒲杖子村</t>
  </si>
  <si>
    <t>三义合村</t>
  </si>
  <si>
    <t>木头凳镇</t>
  </si>
  <si>
    <t>木头凳村</t>
  </si>
  <si>
    <t>平方子乡</t>
  </si>
  <si>
    <t>薛庄村</t>
  </si>
  <si>
    <t>周杖子</t>
  </si>
  <si>
    <t>双山子镇</t>
  </si>
  <si>
    <t>王杖子村</t>
  </si>
  <si>
    <t>大块地</t>
  </si>
  <si>
    <t>土门子镇</t>
  </si>
  <si>
    <t>东蒿村</t>
  </si>
  <si>
    <t>土门子村</t>
  </si>
  <si>
    <t>朱杖子乡</t>
  </si>
  <si>
    <t>焦杖子</t>
  </si>
  <si>
    <t>祖山</t>
  </si>
  <si>
    <t>三间房村</t>
  </si>
  <si>
    <t>邢厂村</t>
  </si>
  <si>
    <t>头道窝铺</t>
  </si>
  <si>
    <t>大河南村</t>
  </si>
  <si>
    <t>街道照明设施（改造）</t>
  </si>
  <si>
    <t>茨榆山镇</t>
  </si>
  <si>
    <t>双龙寺村</t>
  </si>
  <si>
    <t>2024年度红色美丽村庄试点村项目公示</t>
  </si>
  <si>
    <t>花厂峪</t>
  </si>
  <si>
    <t>红色美丽村庄试点村</t>
  </si>
  <si>
    <t>“红色文旅”产业建设提升工程</t>
  </si>
  <si>
    <t>红色农家院提升工程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</si>
</sst>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</font>
    <font>
      <sz val="2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17" applyNumberFormat="0" applyAlignment="0" applyProtection="0">
      <alignment vertical="center"/>
    </xf>
    <xf numFmtId="0" fontId="19" fillId="12" borderId="13" applyNumberFormat="0" applyAlignment="0" applyProtection="0">
      <alignment vertical="center"/>
    </xf>
    <xf numFmtId="0" fontId="20" fillId="13" borderId="18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3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/>
    <xf numFmtId="0" fontId="0" fillId="0" borderId="0" xfId="0" applyFont="1"/>
    <xf numFmtId="0" fontId="0" fillId="0" borderId="0" xfId="0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2" borderId="0" xfId="0" applyFont="1" applyFill="1"/>
    <xf numFmtId="0" fontId="0" fillId="2" borderId="2" xfId="0" applyFont="1" applyFill="1" applyBorder="1"/>
    <xf numFmtId="0" fontId="0" fillId="0" borderId="2" xfId="0" applyFont="1" applyBorder="1"/>
    <xf numFmtId="0" fontId="5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4"/>
  <sheetViews>
    <sheetView workbookViewId="0">
      <selection activeCell="A1" sqref="A1:M1"/>
    </sheetView>
  </sheetViews>
  <sheetFormatPr defaultColWidth="9" defaultRowHeight="13.5"/>
  <cols>
    <col min="1" max="1" width="6.875" style="21" customWidth="1"/>
    <col min="2" max="2" width="10.375" style="21" customWidth="1"/>
    <col min="3" max="3" width="11.25" customWidth="1"/>
    <col min="4" max="4" width="12.5" customWidth="1"/>
    <col min="5" max="5" width="9.375" customWidth="1"/>
    <col min="6" max="6" width="7.625" customWidth="1"/>
    <col min="7" max="7" width="7.75" style="21" customWidth="1"/>
    <col min="8" max="8" width="7.5" customWidth="1"/>
    <col min="9" max="9" width="7.625" style="21" customWidth="1"/>
    <col min="10" max="11" width="8.91666666666667" customWidth="1"/>
    <col min="13" max="13" width="7.625" style="21" customWidth="1"/>
  </cols>
  <sheetData>
    <row r="1" ht="31.5" spans="1:13">
      <c r="A1" s="22" t="s">
        <v>0</v>
      </c>
      <c r="B1" s="22"/>
      <c r="C1" s="23"/>
      <c r="D1" s="23"/>
      <c r="E1" s="22"/>
      <c r="F1" s="22"/>
      <c r="G1" s="22"/>
      <c r="H1" s="22"/>
      <c r="I1" s="22"/>
      <c r="J1" s="22"/>
      <c r="K1" s="22"/>
      <c r="L1" s="22"/>
      <c r="M1" s="22"/>
    </row>
    <row r="2" spans="1:13">
      <c r="A2" s="24"/>
      <c r="B2" s="24"/>
      <c r="C2" s="25"/>
      <c r="D2" s="25"/>
      <c r="E2" s="24"/>
      <c r="F2" s="24"/>
      <c r="G2" s="24"/>
      <c r="H2" s="24"/>
      <c r="I2" s="24"/>
      <c r="J2" s="24"/>
      <c r="K2" s="24"/>
      <c r="L2" s="24"/>
      <c r="M2" s="24"/>
    </row>
    <row r="3" ht="15" customHeight="1" spans="1:13">
      <c r="A3" s="2" t="s">
        <v>1</v>
      </c>
      <c r="B3" s="3" t="s">
        <v>2</v>
      </c>
      <c r="C3" s="4" t="s">
        <v>3</v>
      </c>
      <c r="D3" s="4" t="s">
        <v>4</v>
      </c>
      <c r="E3" s="3" t="s">
        <v>5</v>
      </c>
      <c r="F3" s="3"/>
      <c r="G3" s="3"/>
      <c r="H3" s="3"/>
      <c r="I3" s="3" t="s">
        <v>6</v>
      </c>
      <c r="J3" s="3"/>
      <c r="K3" s="3"/>
      <c r="L3" s="3"/>
      <c r="M3" s="4" t="s">
        <v>7</v>
      </c>
    </row>
    <row r="4" ht="20" customHeight="1" spans="1:13">
      <c r="A4" s="8"/>
      <c r="B4" s="3"/>
      <c r="C4" s="4"/>
      <c r="D4" s="4"/>
      <c r="E4" s="3" t="s">
        <v>8</v>
      </c>
      <c r="F4" s="3"/>
      <c r="G4" s="3"/>
      <c r="H4" s="3"/>
      <c r="I4" s="3"/>
      <c r="J4" s="3"/>
      <c r="K4" s="3"/>
      <c r="L4" s="3"/>
      <c r="M4" s="4"/>
    </row>
    <row r="5" ht="27" customHeight="1" spans="1:13">
      <c r="A5" s="8"/>
      <c r="B5" s="3"/>
      <c r="C5" s="4"/>
      <c r="D5" s="4"/>
      <c r="E5" s="4" t="s">
        <v>9</v>
      </c>
      <c r="F5" s="4" t="s">
        <v>10</v>
      </c>
      <c r="G5" s="4" t="s">
        <v>11</v>
      </c>
      <c r="H5" s="4" t="s">
        <v>12</v>
      </c>
      <c r="I5" s="4" t="s">
        <v>13</v>
      </c>
      <c r="J5" s="4" t="s">
        <v>14</v>
      </c>
      <c r="K5" s="27" t="s">
        <v>15</v>
      </c>
      <c r="L5" s="4" t="s">
        <v>16</v>
      </c>
      <c r="M5" s="4"/>
    </row>
    <row r="6" spans="1:13">
      <c r="A6" s="12"/>
      <c r="B6" s="3"/>
      <c r="C6" s="4"/>
      <c r="D6" s="4"/>
      <c r="E6" s="4" t="s">
        <v>17</v>
      </c>
      <c r="F6" s="4" t="s">
        <v>18</v>
      </c>
      <c r="G6" s="4" t="s">
        <v>19</v>
      </c>
      <c r="H6" s="4" t="s">
        <v>20</v>
      </c>
      <c r="I6" s="4"/>
      <c r="J6" s="4"/>
      <c r="K6" s="28"/>
      <c r="L6" s="4"/>
      <c r="M6" s="4"/>
    </row>
    <row r="7" s="20" customFormat="1" ht="22" customHeight="1" spans="1:13">
      <c r="A7" s="16">
        <v>1</v>
      </c>
      <c r="B7" s="17" t="s">
        <v>21</v>
      </c>
      <c r="C7" s="18" t="s">
        <v>22</v>
      </c>
      <c r="D7" s="18" t="s">
        <v>9</v>
      </c>
      <c r="E7" s="18">
        <v>5015</v>
      </c>
      <c r="F7" s="19"/>
      <c r="G7" s="17"/>
      <c r="H7" s="19"/>
      <c r="I7" s="29">
        <f t="shared" ref="I7:I23" si="0">J7+L7</f>
        <v>0.9</v>
      </c>
      <c r="J7" s="29"/>
      <c r="K7" s="29">
        <v>30</v>
      </c>
      <c r="L7" s="30">
        <v>0.9</v>
      </c>
      <c r="M7" s="29">
        <v>315</v>
      </c>
    </row>
    <row r="8" s="20" customFormat="1" ht="22" customHeight="1" spans="1:13">
      <c r="A8" s="16">
        <v>2</v>
      </c>
      <c r="B8" s="17" t="s">
        <v>21</v>
      </c>
      <c r="C8" s="18" t="s">
        <v>23</v>
      </c>
      <c r="D8" s="18" t="s">
        <v>9</v>
      </c>
      <c r="E8" s="18">
        <v>5015</v>
      </c>
      <c r="F8" s="19"/>
      <c r="G8" s="17"/>
      <c r="H8" s="19"/>
      <c r="I8" s="29">
        <f t="shared" si="0"/>
        <v>0.9</v>
      </c>
      <c r="J8" s="29"/>
      <c r="K8" s="29">
        <v>30</v>
      </c>
      <c r="L8" s="30">
        <v>0.9</v>
      </c>
      <c r="M8" s="29">
        <v>120</v>
      </c>
    </row>
    <row r="9" s="20" customFormat="1" ht="22" customHeight="1" spans="1:13">
      <c r="A9" s="16">
        <v>3</v>
      </c>
      <c r="B9" s="17" t="s">
        <v>24</v>
      </c>
      <c r="C9" s="18" t="s">
        <v>25</v>
      </c>
      <c r="D9" s="18" t="s">
        <v>11</v>
      </c>
      <c r="E9" s="18"/>
      <c r="F9" s="19"/>
      <c r="G9" s="17">
        <v>103</v>
      </c>
      <c r="H9" s="19"/>
      <c r="I9" s="29">
        <f t="shared" si="0"/>
        <v>22.66</v>
      </c>
      <c r="J9" s="29">
        <v>22</v>
      </c>
      <c r="K9" s="29"/>
      <c r="L9" s="30">
        <v>0.66</v>
      </c>
      <c r="M9" s="29">
        <v>210</v>
      </c>
    </row>
    <row r="10" s="20" customFormat="1" ht="22" customHeight="1" spans="1:13">
      <c r="A10" s="16">
        <v>4</v>
      </c>
      <c r="B10" s="17" t="s">
        <v>26</v>
      </c>
      <c r="C10" s="18" t="s">
        <v>27</v>
      </c>
      <c r="D10" s="18" t="s">
        <v>11</v>
      </c>
      <c r="E10" s="18"/>
      <c r="F10" s="19"/>
      <c r="G10" s="17">
        <v>103</v>
      </c>
      <c r="H10" s="19"/>
      <c r="I10" s="29">
        <f t="shared" si="0"/>
        <v>22.663</v>
      </c>
      <c r="J10" s="29">
        <v>22</v>
      </c>
      <c r="K10" s="29"/>
      <c r="L10" s="30">
        <v>0.663</v>
      </c>
      <c r="M10" s="29">
        <v>784</v>
      </c>
    </row>
    <row r="11" s="20" customFormat="1" ht="22" customHeight="1" spans="1:13">
      <c r="A11" s="16">
        <v>5</v>
      </c>
      <c r="B11" s="17" t="s">
        <v>26</v>
      </c>
      <c r="C11" s="18" t="s">
        <v>28</v>
      </c>
      <c r="D11" s="18" t="s">
        <v>11</v>
      </c>
      <c r="E11" s="18"/>
      <c r="F11" s="19"/>
      <c r="G11" s="17">
        <v>103</v>
      </c>
      <c r="H11" s="19"/>
      <c r="I11" s="29">
        <f t="shared" si="0"/>
        <v>22.663</v>
      </c>
      <c r="J11" s="29">
        <v>22</v>
      </c>
      <c r="K11" s="29"/>
      <c r="L11" s="30">
        <v>0.663</v>
      </c>
      <c r="M11" s="29">
        <v>699</v>
      </c>
    </row>
    <row r="12" s="20" customFormat="1" ht="22" customHeight="1" spans="1:13">
      <c r="A12" s="16">
        <v>6</v>
      </c>
      <c r="B12" s="17" t="s">
        <v>29</v>
      </c>
      <c r="C12" s="18" t="s">
        <v>30</v>
      </c>
      <c r="D12" s="18" t="s">
        <v>11</v>
      </c>
      <c r="E12" s="18"/>
      <c r="F12" s="19"/>
      <c r="G12" s="17">
        <v>103</v>
      </c>
      <c r="H12" s="19"/>
      <c r="I12" s="29">
        <f t="shared" si="0"/>
        <v>22.66</v>
      </c>
      <c r="J12" s="29">
        <v>22</v>
      </c>
      <c r="K12" s="29"/>
      <c r="L12" s="30">
        <v>0.66</v>
      </c>
      <c r="M12" s="29">
        <v>300</v>
      </c>
    </row>
    <row r="13" s="20" customFormat="1" ht="22" customHeight="1" spans="1:13">
      <c r="A13" s="16">
        <v>7</v>
      </c>
      <c r="B13" s="17" t="s">
        <v>29</v>
      </c>
      <c r="C13" s="18" t="s">
        <v>31</v>
      </c>
      <c r="D13" s="18" t="s">
        <v>11</v>
      </c>
      <c r="E13" s="18"/>
      <c r="F13" s="19"/>
      <c r="G13" s="17">
        <v>103</v>
      </c>
      <c r="H13" s="19"/>
      <c r="I13" s="29">
        <f t="shared" si="0"/>
        <v>22.66</v>
      </c>
      <c r="J13" s="29">
        <v>22</v>
      </c>
      <c r="K13" s="29"/>
      <c r="L13" s="30">
        <v>0.66</v>
      </c>
      <c r="M13" s="29">
        <v>130</v>
      </c>
    </row>
    <row r="14" s="20" customFormat="1" ht="22" customHeight="1" spans="1:13">
      <c r="A14" s="16">
        <v>8</v>
      </c>
      <c r="B14" s="17" t="s">
        <v>32</v>
      </c>
      <c r="C14" s="18" t="s">
        <v>33</v>
      </c>
      <c r="D14" s="18" t="s">
        <v>34</v>
      </c>
      <c r="E14" s="18">
        <v>9724</v>
      </c>
      <c r="F14" s="19"/>
      <c r="G14" s="17">
        <v>100</v>
      </c>
      <c r="H14" s="19"/>
      <c r="I14" s="29">
        <f t="shared" si="0"/>
        <v>80.34</v>
      </c>
      <c r="J14" s="29">
        <f>56+22</f>
        <v>78</v>
      </c>
      <c r="K14" s="29"/>
      <c r="L14" s="30">
        <v>2.34</v>
      </c>
      <c r="M14" s="29">
        <v>545</v>
      </c>
    </row>
    <row r="15" s="20" customFormat="1" ht="22" customHeight="1" spans="1:13">
      <c r="A15" s="16">
        <v>9</v>
      </c>
      <c r="B15" s="17" t="s">
        <v>32</v>
      </c>
      <c r="C15" s="18" t="s">
        <v>35</v>
      </c>
      <c r="D15" s="18" t="s">
        <v>34</v>
      </c>
      <c r="E15" s="18">
        <v>4800</v>
      </c>
      <c r="F15" s="19"/>
      <c r="G15" s="17">
        <v>80</v>
      </c>
      <c r="H15" s="19"/>
      <c r="I15" s="29">
        <f t="shared" si="0"/>
        <v>46.4</v>
      </c>
      <c r="J15" s="29">
        <f>27.4+17.6</f>
        <v>45</v>
      </c>
      <c r="K15" s="29"/>
      <c r="L15" s="30">
        <v>1.4</v>
      </c>
      <c r="M15" s="29">
        <v>635</v>
      </c>
    </row>
    <row r="16" s="20" customFormat="1" ht="22" customHeight="1" spans="1:13">
      <c r="A16" s="16">
        <v>10</v>
      </c>
      <c r="B16" s="17" t="s">
        <v>36</v>
      </c>
      <c r="C16" s="18" t="s">
        <v>37</v>
      </c>
      <c r="D16" s="18" t="s">
        <v>9</v>
      </c>
      <c r="E16" s="18">
        <v>11676.85</v>
      </c>
      <c r="F16" s="19"/>
      <c r="G16" s="17"/>
      <c r="H16" s="19"/>
      <c r="I16" s="29">
        <f t="shared" si="0"/>
        <v>149.535</v>
      </c>
      <c r="J16" s="29">
        <v>145</v>
      </c>
      <c r="K16" s="29"/>
      <c r="L16" s="30">
        <v>4.535</v>
      </c>
      <c r="M16" s="29">
        <v>385</v>
      </c>
    </row>
    <row r="17" s="20" customFormat="1" ht="22" customHeight="1" spans="1:13">
      <c r="A17" s="16">
        <v>11</v>
      </c>
      <c r="B17" s="17" t="s">
        <v>36</v>
      </c>
      <c r="C17" s="18" t="s">
        <v>38</v>
      </c>
      <c r="D17" s="18" t="s">
        <v>9</v>
      </c>
      <c r="E17" s="18">
        <v>3790</v>
      </c>
      <c r="F17" s="19"/>
      <c r="G17" s="17"/>
      <c r="H17" s="19"/>
      <c r="I17" s="29">
        <f t="shared" si="0"/>
        <v>22.75</v>
      </c>
      <c r="J17" s="29">
        <v>22</v>
      </c>
      <c r="K17" s="29"/>
      <c r="L17" s="30">
        <v>0.75</v>
      </c>
      <c r="M17" s="29">
        <v>450</v>
      </c>
    </row>
    <row r="18" s="20" customFormat="1" ht="22" customHeight="1" spans="1:13">
      <c r="A18" s="16">
        <v>12</v>
      </c>
      <c r="B18" s="17" t="s">
        <v>39</v>
      </c>
      <c r="C18" s="18" t="s">
        <v>40</v>
      </c>
      <c r="D18" s="18" t="s">
        <v>9</v>
      </c>
      <c r="E18" s="18">
        <v>3850</v>
      </c>
      <c r="F18" s="19"/>
      <c r="G18" s="17"/>
      <c r="H18" s="19"/>
      <c r="I18" s="29">
        <f t="shared" si="0"/>
        <v>23.084</v>
      </c>
      <c r="J18" s="29">
        <v>22</v>
      </c>
      <c r="K18" s="29"/>
      <c r="L18" s="30">
        <v>1.084</v>
      </c>
      <c r="M18" s="29">
        <v>542</v>
      </c>
    </row>
    <row r="19" s="20" customFormat="1" ht="22" customHeight="1" spans="1:13">
      <c r="A19" s="16">
        <v>13</v>
      </c>
      <c r="B19" s="17" t="s">
        <v>39</v>
      </c>
      <c r="C19" s="18" t="s">
        <v>41</v>
      </c>
      <c r="D19" s="18" t="s">
        <v>9</v>
      </c>
      <c r="E19" s="18">
        <v>4290</v>
      </c>
      <c r="F19" s="19"/>
      <c r="G19" s="17"/>
      <c r="H19" s="19"/>
      <c r="I19" s="29">
        <f t="shared" si="0"/>
        <v>25.75</v>
      </c>
      <c r="J19" s="29">
        <v>25</v>
      </c>
      <c r="K19" s="29"/>
      <c r="L19" s="30">
        <v>0.75</v>
      </c>
      <c r="M19" s="29">
        <v>290</v>
      </c>
    </row>
    <row r="20" s="20" customFormat="1" ht="22" customHeight="1" spans="1:13">
      <c r="A20" s="16">
        <v>14</v>
      </c>
      <c r="B20" s="17" t="s">
        <v>42</v>
      </c>
      <c r="C20" s="18" t="s">
        <v>43</v>
      </c>
      <c r="D20" s="18" t="s">
        <v>9</v>
      </c>
      <c r="E20" s="18">
        <v>3400</v>
      </c>
      <c r="F20" s="19"/>
      <c r="G20" s="17"/>
      <c r="H20" s="19"/>
      <c r="I20" s="29">
        <f t="shared" si="0"/>
        <v>20.6</v>
      </c>
      <c r="J20" s="29">
        <v>20</v>
      </c>
      <c r="K20" s="29"/>
      <c r="L20" s="30">
        <v>0.6</v>
      </c>
      <c r="M20" s="29">
        <v>600</v>
      </c>
    </row>
    <row r="21" s="20" customFormat="1" ht="22" customHeight="1" spans="1:13">
      <c r="A21" s="16">
        <v>15</v>
      </c>
      <c r="B21" s="17" t="s">
        <v>42</v>
      </c>
      <c r="C21" s="18" t="s">
        <v>44</v>
      </c>
      <c r="D21" s="18" t="s">
        <v>11</v>
      </c>
      <c r="E21" s="18"/>
      <c r="F21" s="19"/>
      <c r="G21" s="17">
        <v>103</v>
      </c>
      <c r="H21" s="19"/>
      <c r="I21" s="29">
        <f t="shared" si="0"/>
        <v>22.66</v>
      </c>
      <c r="J21" s="29">
        <v>22</v>
      </c>
      <c r="K21" s="29"/>
      <c r="L21" s="30">
        <v>0.66</v>
      </c>
      <c r="M21" s="29">
        <v>600</v>
      </c>
    </row>
    <row r="22" s="20" customFormat="1" ht="22" customHeight="1" spans="1:13">
      <c r="A22" s="16">
        <v>16</v>
      </c>
      <c r="B22" s="17" t="s">
        <v>42</v>
      </c>
      <c r="C22" s="18" t="s">
        <v>45</v>
      </c>
      <c r="D22" s="18" t="s">
        <v>9</v>
      </c>
      <c r="E22" s="18">
        <v>3700</v>
      </c>
      <c r="F22" s="19"/>
      <c r="G22" s="17"/>
      <c r="H22" s="19"/>
      <c r="I22" s="29">
        <f t="shared" si="0"/>
        <v>22.66</v>
      </c>
      <c r="J22" s="29">
        <v>22</v>
      </c>
      <c r="K22" s="29"/>
      <c r="L22" s="30">
        <v>0.66</v>
      </c>
      <c r="M22" s="29">
        <v>500</v>
      </c>
    </row>
    <row r="23" s="20" customFormat="1" ht="22" customHeight="1" spans="1:13">
      <c r="A23" s="16">
        <v>17</v>
      </c>
      <c r="B23" s="17" t="s">
        <v>46</v>
      </c>
      <c r="C23" s="18" t="s">
        <v>47</v>
      </c>
      <c r="D23" s="18" t="s">
        <v>11</v>
      </c>
      <c r="E23" s="18"/>
      <c r="F23" s="19"/>
      <c r="G23" s="17">
        <v>168</v>
      </c>
      <c r="H23" s="19"/>
      <c r="I23" s="29">
        <f t="shared" si="0"/>
        <v>25</v>
      </c>
      <c r="J23" s="29">
        <v>24</v>
      </c>
      <c r="K23" s="29"/>
      <c r="L23" s="30">
        <v>1</v>
      </c>
      <c r="M23" s="29">
        <v>1000</v>
      </c>
    </row>
    <row r="24" s="20" customFormat="1" ht="22" customHeight="1" spans="1:13">
      <c r="A24" s="16">
        <v>18</v>
      </c>
      <c r="B24" s="17" t="s">
        <v>46</v>
      </c>
      <c r="C24" s="18" t="s">
        <v>48</v>
      </c>
      <c r="D24" s="18" t="s">
        <v>9</v>
      </c>
      <c r="E24" s="18">
        <v>4120</v>
      </c>
      <c r="F24" s="19"/>
      <c r="G24" s="17"/>
      <c r="H24" s="19"/>
      <c r="I24" s="29">
        <f t="shared" ref="I24:I26" si="1">K24+L24</f>
        <v>24.72</v>
      </c>
      <c r="J24" s="31"/>
      <c r="K24" s="29">
        <v>24</v>
      </c>
      <c r="L24" s="30">
        <v>0.72</v>
      </c>
      <c r="M24" s="29">
        <v>720</v>
      </c>
    </row>
    <row r="25" s="20" customFormat="1" ht="22" customHeight="1" spans="1:13">
      <c r="A25" s="16">
        <v>19</v>
      </c>
      <c r="B25" s="17" t="s">
        <v>49</v>
      </c>
      <c r="C25" s="18" t="s">
        <v>50</v>
      </c>
      <c r="D25" s="18" t="s">
        <v>11</v>
      </c>
      <c r="E25" s="18"/>
      <c r="F25" s="19"/>
      <c r="G25" s="17">
        <v>218</v>
      </c>
      <c r="H25" s="19"/>
      <c r="I25" s="29">
        <f t="shared" si="1"/>
        <v>36.26</v>
      </c>
      <c r="J25" s="32"/>
      <c r="K25" s="29">
        <v>35</v>
      </c>
      <c r="L25" s="30">
        <v>1.26</v>
      </c>
      <c r="M25" s="29">
        <v>1325</v>
      </c>
    </row>
    <row r="26" s="20" customFormat="1" ht="22" customHeight="1" spans="1:13">
      <c r="A26" s="16">
        <v>20</v>
      </c>
      <c r="B26" s="17" t="s">
        <v>49</v>
      </c>
      <c r="C26" s="18" t="s">
        <v>51</v>
      </c>
      <c r="D26" s="18" t="s">
        <v>9</v>
      </c>
      <c r="E26" s="18">
        <v>4800</v>
      </c>
      <c r="F26" s="19"/>
      <c r="G26" s="17"/>
      <c r="H26" s="19"/>
      <c r="I26" s="29">
        <f t="shared" si="1"/>
        <v>28.296</v>
      </c>
      <c r="J26" s="32"/>
      <c r="K26" s="29">
        <v>27</v>
      </c>
      <c r="L26" s="30">
        <v>1.296</v>
      </c>
      <c r="M26" s="29">
        <v>850</v>
      </c>
    </row>
    <row r="27" s="20" customFormat="1" ht="22" customHeight="1" spans="1:13">
      <c r="A27" s="16">
        <v>21</v>
      </c>
      <c r="B27" s="17" t="s">
        <v>52</v>
      </c>
      <c r="C27" s="18" t="s">
        <v>53</v>
      </c>
      <c r="D27" s="18" t="s">
        <v>54</v>
      </c>
      <c r="E27" s="18">
        <v>4800</v>
      </c>
      <c r="F27" s="19">
        <v>1200</v>
      </c>
      <c r="G27" s="17"/>
      <c r="H27" s="19"/>
      <c r="I27" s="29">
        <f>J27+L27</f>
        <v>41.2</v>
      </c>
      <c r="J27" s="29">
        <v>40</v>
      </c>
      <c r="K27" s="29"/>
      <c r="L27" s="30">
        <v>1.2</v>
      </c>
      <c r="M27" s="29">
        <v>320</v>
      </c>
    </row>
    <row r="28" s="20" customFormat="1" ht="22" customHeight="1" spans="1:13">
      <c r="A28" s="16">
        <v>22</v>
      </c>
      <c r="B28" s="17" t="s">
        <v>52</v>
      </c>
      <c r="C28" s="18" t="s">
        <v>55</v>
      </c>
      <c r="D28" s="18" t="s">
        <v>9</v>
      </c>
      <c r="E28" s="18">
        <v>5200</v>
      </c>
      <c r="F28" s="19"/>
      <c r="G28" s="17"/>
      <c r="H28" s="19"/>
      <c r="I28" s="29">
        <f t="shared" ref="I28:I36" si="2">K28+L28</f>
        <v>30.9</v>
      </c>
      <c r="J28" s="29"/>
      <c r="K28" s="29">
        <v>30</v>
      </c>
      <c r="L28" s="30">
        <v>0.9</v>
      </c>
      <c r="M28" s="29">
        <v>900</v>
      </c>
    </row>
    <row r="29" s="20" customFormat="1" ht="22" customHeight="1" spans="1:13">
      <c r="A29" s="16">
        <v>23</v>
      </c>
      <c r="B29" s="17" t="s">
        <v>52</v>
      </c>
      <c r="C29" s="18" t="s">
        <v>56</v>
      </c>
      <c r="D29" s="18" t="s">
        <v>11</v>
      </c>
      <c r="E29" s="18"/>
      <c r="F29" s="19"/>
      <c r="G29" s="17">
        <v>103</v>
      </c>
      <c r="H29" s="19"/>
      <c r="I29" s="29">
        <f t="shared" si="2"/>
        <v>22.66</v>
      </c>
      <c r="J29" s="29"/>
      <c r="K29" s="29">
        <v>22</v>
      </c>
      <c r="L29" s="30">
        <v>0.66</v>
      </c>
      <c r="M29" s="29">
        <v>650</v>
      </c>
    </row>
    <row r="30" s="20" customFormat="1" ht="22" customHeight="1" spans="1:13">
      <c r="A30" s="16">
        <v>24</v>
      </c>
      <c r="B30" s="17" t="s">
        <v>57</v>
      </c>
      <c r="C30" s="18" t="s">
        <v>58</v>
      </c>
      <c r="D30" s="18" t="s">
        <v>9</v>
      </c>
      <c r="E30" s="18">
        <v>3800</v>
      </c>
      <c r="F30" s="19"/>
      <c r="G30" s="17"/>
      <c r="H30" s="19"/>
      <c r="I30" s="29">
        <f t="shared" si="2"/>
        <v>22.67</v>
      </c>
      <c r="J30" s="29"/>
      <c r="K30" s="29">
        <v>22</v>
      </c>
      <c r="L30" s="30">
        <v>0.67</v>
      </c>
      <c r="M30" s="29">
        <v>345</v>
      </c>
    </row>
    <row r="31" s="20" customFormat="1" ht="22" customHeight="1" spans="1:13">
      <c r="A31" s="16">
        <v>25</v>
      </c>
      <c r="B31" s="17" t="s">
        <v>57</v>
      </c>
      <c r="C31" s="18" t="s">
        <v>59</v>
      </c>
      <c r="D31" s="18" t="s">
        <v>9</v>
      </c>
      <c r="E31" s="18">
        <v>5155</v>
      </c>
      <c r="F31" s="19"/>
      <c r="G31" s="17"/>
      <c r="H31" s="19"/>
      <c r="I31" s="17">
        <f t="shared" si="2"/>
        <v>30.912</v>
      </c>
      <c r="J31" s="17"/>
      <c r="K31" s="17">
        <v>30</v>
      </c>
      <c r="L31" s="18">
        <v>0.912</v>
      </c>
      <c r="M31" s="17">
        <v>460</v>
      </c>
    </row>
    <row r="32" s="20" customFormat="1" ht="22" customHeight="1" spans="1:13">
      <c r="A32" s="16">
        <v>26</v>
      </c>
      <c r="B32" s="17" t="s">
        <v>60</v>
      </c>
      <c r="C32" s="18" t="s">
        <v>61</v>
      </c>
      <c r="D32" s="18" t="s">
        <v>11</v>
      </c>
      <c r="E32" s="18"/>
      <c r="F32" s="19"/>
      <c r="G32" s="17">
        <v>127</v>
      </c>
      <c r="H32" s="19"/>
      <c r="I32" s="17">
        <f t="shared" si="2"/>
        <v>27.94</v>
      </c>
      <c r="J32" s="17"/>
      <c r="K32" s="17">
        <v>27</v>
      </c>
      <c r="L32" s="18">
        <v>0.94</v>
      </c>
      <c r="M32" s="17">
        <v>627</v>
      </c>
    </row>
    <row r="33" s="20" customFormat="1" ht="22" customHeight="1" spans="1:13">
      <c r="A33" s="16">
        <v>27</v>
      </c>
      <c r="B33" s="17" t="s">
        <v>60</v>
      </c>
      <c r="C33" s="18" t="s">
        <v>62</v>
      </c>
      <c r="D33" s="18" t="s">
        <v>11</v>
      </c>
      <c r="E33" s="18"/>
      <c r="F33" s="19"/>
      <c r="G33" s="17">
        <v>80</v>
      </c>
      <c r="H33" s="19"/>
      <c r="I33" s="17">
        <f t="shared" si="2"/>
        <v>17.6</v>
      </c>
      <c r="J33" s="17"/>
      <c r="K33" s="17">
        <v>17</v>
      </c>
      <c r="L33" s="18">
        <v>0.6</v>
      </c>
      <c r="M33" s="17">
        <v>400</v>
      </c>
    </row>
    <row r="34" s="20" customFormat="1" ht="22" customHeight="1" spans="1:13">
      <c r="A34" s="16">
        <v>28</v>
      </c>
      <c r="B34" s="17" t="s">
        <v>60</v>
      </c>
      <c r="C34" s="18" t="s">
        <v>63</v>
      </c>
      <c r="D34" s="18" t="s">
        <v>9</v>
      </c>
      <c r="E34" s="18">
        <v>3434</v>
      </c>
      <c r="F34" s="19"/>
      <c r="G34" s="17"/>
      <c r="H34" s="19"/>
      <c r="I34" s="17">
        <f t="shared" si="2"/>
        <v>20.604</v>
      </c>
      <c r="J34" s="17"/>
      <c r="K34" s="17">
        <v>20</v>
      </c>
      <c r="L34" s="18">
        <v>0.604</v>
      </c>
      <c r="M34" s="17">
        <v>604</v>
      </c>
    </row>
    <row r="35" s="20" customFormat="1" ht="22" customHeight="1" spans="1:13">
      <c r="A35" s="16">
        <v>29</v>
      </c>
      <c r="B35" s="17" t="s">
        <v>64</v>
      </c>
      <c r="C35" s="18" t="s">
        <v>65</v>
      </c>
      <c r="D35" s="18" t="s">
        <v>9</v>
      </c>
      <c r="E35" s="18">
        <v>3334</v>
      </c>
      <c r="F35" s="19"/>
      <c r="G35" s="17"/>
      <c r="H35" s="19"/>
      <c r="I35" s="17">
        <f t="shared" si="2"/>
        <v>20.6</v>
      </c>
      <c r="J35" s="17"/>
      <c r="K35" s="17">
        <v>20</v>
      </c>
      <c r="L35" s="18">
        <v>0.6</v>
      </c>
      <c r="M35" s="17">
        <v>600</v>
      </c>
    </row>
    <row r="36" s="20" customFormat="1" ht="22" customHeight="1" spans="1:13">
      <c r="A36" s="16">
        <v>30</v>
      </c>
      <c r="B36" s="17" t="s">
        <v>64</v>
      </c>
      <c r="C36" s="18" t="s">
        <v>66</v>
      </c>
      <c r="D36" s="18" t="s">
        <v>9</v>
      </c>
      <c r="E36" s="18">
        <v>4167</v>
      </c>
      <c r="F36" s="19"/>
      <c r="G36" s="17"/>
      <c r="H36" s="19"/>
      <c r="I36" s="17">
        <f t="shared" si="2"/>
        <v>25.75</v>
      </c>
      <c r="J36" s="17"/>
      <c r="K36" s="17">
        <v>25</v>
      </c>
      <c r="L36" s="18">
        <v>0.75</v>
      </c>
      <c r="M36" s="17">
        <v>750</v>
      </c>
    </row>
    <row r="37" s="20" customFormat="1" ht="22" customHeight="1" spans="1:13">
      <c r="A37" s="16">
        <v>31</v>
      </c>
      <c r="B37" s="17" t="s">
        <v>67</v>
      </c>
      <c r="C37" s="18" t="s">
        <v>68</v>
      </c>
      <c r="D37" s="18" t="s">
        <v>9</v>
      </c>
      <c r="E37" s="18">
        <v>4400</v>
      </c>
      <c r="F37" s="19"/>
      <c r="G37" s="17"/>
      <c r="H37" s="19"/>
      <c r="I37" s="17">
        <f>J37+L37</f>
        <v>50</v>
      </c>
      <c r="J37" s="17">
        <v>25</v>
      </c>
      <c r="L37" s="18">
        <v>25</v>
      </c>
      <c r="M37" s="17">
        <v>839</v>
      </c>
    </row>
    <row r="38" s="20" customFormat="1" ht="22" customHeight="1" spans="1:13">
      <c r="A38" s="16">
        <v>32</v>
      </c>
      <c r="B38" s="17" t="s">
        <v>67</v>
      </c>
      <c r="C38" s="18" t="s">
        <v>69</v>
      </c>
      <c r="D38" s="18" t="s">
        <v>9</v>
      </c>
      <c r="E38" s="18">
        <v>5840</v>
      </c>
      <c r="F38" s="19"/>
      <c r="G38" s="17"/>
      <c r="H38" s="19"/>
      <c r="I38" s="17">
        <f t="shared" ref="I38:I48" si="3">K38+L38</f>
        <v>51.507</v>
      </c>
      <c r="J38" s="17"/>
      <c r="K38" s="29">
        <v>50</v>
      </c>
      <c r="L38" s="18">
        <v>1.507</v>
      </c>
      <c r="M38" s="17">
        <v>500</v>
      </c>
    </row>
    <row r="39" s="20" customFormat="1" ht="22" customHeight="1" spans="1:13">
      <c r="A39" s="16">
        <v>33</v>
      </c>
      <c r="B39" s="17" t="s">
        <v>67</v>
      </c>
      <c r="C39" s="18" t="s">
        <v>70</v>
      </c>
      <c r="D39" s="18" t="s">
        <v>9</v>
      </c>
      <c r="E39" s="18">
        <v>5000</v>
      </c>
      <c r="F39" s="19"/>
      <c r="G39" s="17"/>
      <c r="H39" s="19"/>
      <c r="I39" s="17">
        <f>J39+L39</f>
        <v>46.35</v>
      </c>
      <c r="J39" s="17">
        <f>30+15</f>
        <v>45</v>
      </c>
      <c r="K39" s="17"/>
      <c r="L39" s="18">
        <f>0.9+0.45</f>
        <v>1.35</v>
      </c>
      <c r="M39" s="17">
        <v>600</v>
      </c>
    </row>
    <row r="40" s="20" customFormat="1" ht="22" customHeight="1" spans="1:13">
      <c r="A40" s="16">
        <v>34</v>
      </c>
      <c r="B40" s="17" t="s">
        <v>71</v>
      </c>
      <c r="C40" s="18" t="s">
        <v>72</v>
      </c>
      <c r="D40" s="18" t="s">
        <v>10</v>
      </c>
      <c r="E40" s="18"/>
      <c r="F40" s="26">
        <v>2000</v>
      </c>
      <c r="G40" s="17"/>
      <c r="H40" s="19"/>
      <c r="I40" s="17">
        <f t="shared" si="3"/>
        <v>45.32</v>
      </c>
      <c r="J40" s="33"/>
      <c r="K40" s="17">
        <v>44</v>
      </c>
      <c r="L40" s="18">
        <v>1.32</v>
      </c>
      <c r="M40" s="17">
        <v>4757</v>
      </c>
    </row>
    <row r="41" s="20" customFormat="1" ht="22" customHeight="1" spans="1:13">
      <c r="A41" s="16">
        <v>35</v>
      </c>
      <c r="B41" s="17" t="s">
        <v>73</v>
      </c>
      <c r="C41" s="18" t="s">
        <v>74</v>
      </c>
      <c r="D41" s="18" t="s">
        <v>9</v>
      </c>
      <c r="E41" s="18">
        <v>5150</v>
      </c>
      <c r="F41" s="19"/>
      <c r="G41" s="17"/>
      <c r="H41" s="19"/>
      <c r="I41" s="17">
        <f t="shared" si="3"/>
        <v>30.9</v>
      </c>
      <c r="J41" s="33"/>
      <c r="K41" s="17">
        <v>30</v>
      </c>
      <c r="L41" s="18">
        <v>0.9</v>
      </c>
      <c r="M41" s="17">
        <v>346</v>
      </c>
    </row>
    <row r="42" s="20" customFormat="1" ht="22" customHeight="1" spans="1:13">
      <c r="A42" s="16">
        <v>36</v>
      </c>
      <c r="B42" s="17" t="s">
        <v>73</v>
      </c>
      <c r="C42" s="18" t="s">
        <v>75</v>
      </c>
      <c r="D42" s="18" t="s">
        <v>11</v>
      </c>
      <c r="E42" s="18"/>
      <c r="F42" s="19"/>
      <c r="G42" s="17">
        <v>63</v>
      </c>
      <c r="H42" s="19"/>
      <c r="I42" s="17">
        <f t="shared" si="3"/>
        <v>10.335</v>
      </c>
      <c r="J42" s="33"/>
      <c r="K42" s="17">
        <v>10</v>
      </c>
      <c r="L42" s="18">
        <v>0.335</v>
      </c>
      <c r="M42" s="17">
        <v>442</v>
      </c>
    </row>
    <row r="43" s="20" customFormat="1" ht="22" customHeight="1" spans="1:13">
      <c r="A43" s="16">
        <v>37</v>
      </c>
      <c r="B43" s="17" t="s">
        <v>76</v>
      </c>
      <c r="C43" s="18" t="s">
        <v>77</v>
      </c>
      <c r="D43" s="18" t="s">
        <v>9</v>
      </c>
      <c r="E43" s="18">
        <v>5150</v>
      </c>
      <c r="F43" s="19"/>
      <c r="G43" s="17"/>
      <c r="H43" s="19"/>
      <c r="I43" s="17">
        <f t="shared" si="3"/>
        <v>30.9</v>
      </c>
      <c r="J43" s="33"/>
      <c r="K43" s="17">
        <v>30</v>
      </c>
      <c r="L43" s="18">
        <v>0.9</v>
      </c>
      <c r="M43" s="17">
        <v>900</v>
      </c>
    </row>
    <row r="44" s="20" customFormat="1" ht="22" customHeight="1" spans="1:13">
      <c r="A44" s="16">
        <v>38</v>
      </c>
      <c r="B44" s="17" t="s">
        <v>76</v>
      </c>
      <c r="C44" s="18" t="s">
        <v>78</v>
      </c>
      <c r="D44" s="18" t="s">
        <v>11</v>
      </c>
      <c r="E44" s="18"/>
      <c r="F44" s="19"/>
      <c r="G44" s="17">
        <v>117</v>
      </c>
      <c r="H44" s="19"/>
      <c r="I44" s="17">
        <f t="shared" si="3"/>
        <v>25.75</v>
      </c>
      <c r="J44" s="33"/>
      <c r="K44" s="17">
        <v>25</v>
      </c>
      <c r="L44" s="18">
        <v>0.75</v>
      </c>
      <c r="M44" s="17">
        <v>750</v>
      </c>
    </row>
    <row r="45" s="20" customFormat="1" ht="22" customHeight="1" spans="1:13">
      <c r="A45" s="16">
        <v>39</v>
      </c>
      <c r="B45" s="17" t="s">
        <v>79</v>
      </c>
      <c r="C45" s="18" t="s">
        <v>80</v>
      </c>
      <c r="D45" s="18" t="s">
        <v>11</v>
      </c>
      <c r="E45" s="18"/>
      <c r="F45" s="19"/>
      <c r="G45" s="17">
        <v>143</v>
      </c>
      <c r="H45" s="19"/>
      <c r="I45" s="17">
        <f t="shared" si="3"/>
        <v>31.46</v>
      </c>
      <c r="J45" s="33"/>
      <c r="K45" s="17">
        <v>30</v>
      </c>
      <c r="L45" s="18">
        <v>1.46</v>
      </c>
      <c r="M45" s="17">
        <v>1460</v>
      </c>
    </row>
    <row r="46" s="20" customFormat="1" ht="22" customHeight="1" spans="1:13">
      <c r="A46" s="16">
        <v>40</v>
      </c>
      <c r="B46" s="17" t="s">
        <v>79</v>
      </c>
      <c r="C46" s="18" t="s">
        <v>81</v>
      </c>
      <c r="D46" s="18" t="s">
        <v>11</v>
      </c>
      <c r="E46" s="18"/>
      <c r="F46" s="19"/>
      <c r="G46" s="17">
        <v>141</v>
      </c>
      <c r="H46" s="19"/>
      <c r="I46" s="17">
        <f t="shared" si="3"/>
        <v>31.02</v>
      </c>
      <c r="J46" s="33"/>
      <c r="K46" s="17">
        <v>30</v>
      </c>
      <c r="L46" s="18">
        <v>1.02</v>
      </c>
      <c r="M46" s="17">
        <v>1020</v>
      </c>
    </row>
    <row r="47" s="20" customFormat="1" ht="22" customHeight="1" spans="1:13">
      <c r="A47" s="16">
        <v>41</v>
      </c>
      <c r="B47" s="17" t="s">
        <v>82</v>
      </c>
      <c r="C47" s="18" t="s">
        <v>83</v>
      </c>
      <c r="D47" s="18" t="s">
        <v>9</v>
      </c>
      <c r="E47" s="18">
        <v>3667</v>
      </c>
      <c r="F47" s="19"/>
      <c r="G47" s="17"/>
      <c r="H47" s="19"/>
      <c r="I47" s="17">
        <f t="shared" si="3"/>
        <v>22.66</v>
      </c>
      <c r="J47" s="33"/>
      <c r="K47" s="17">
        <v>22</v>
      </c>
      <c r="L47" s="18">
        <v>0.66</v>
      </c>
      <c r="M47" s="17">
        <v>660</v>
      </c>
    </row>
    <row r="48" s="20" customFormat="1" ht="22" customHeight="1" spans="1:13">
      <c r="A48" s="16">
        <v>42</v>
      </c>
      <c r="B48" s="17" t="s">
        <v>84</v>
      </c>
      <c r="C48" s="18" t="s">
        <v>85</v>
      </c>
      <c r="D48" s="18" t="s">
        <v>9</v>
      </c>
      <c r="E48" s="18">
        <v>4290</v>
      </c>
      <c r="F48" s="19"/>
      <c r="G48" s="17"/>
      <c r="H48" s="19"/>
      <c r="I48" s="17">
        <f t="shared" si="3"/>
        <v>25.75</v>
      </c>
      <c r="J48" s="33"/>
      <c r="K48" s="17">
        <v>25</v>
      </c>
      <c r="L48" s="18">
        <v>0.75</v>
      </c>
      <c r="M48" s="17">
        <v>232</v>
      </c>
    </row>
    <row r="49" s="20" customFormat="1" ht="22" customHeight="1" spans="1:13">
      <c r="A49" s="16">
        <v>43</v>
      </c>
      <c r="B49" s="17" t="s">
        <v>29</v>
      </c>
      <c r="C49" s="18" t="s">
        <v>86</v>
      </c>
      <c r="D49" s="18" t="s">
        <v>9</v>
      </c>
      <c r="E49" s="18">
        <v>2730</v>
      </c>
      <c r="F49" s="17">
        <v>810</v>
      </c>
      <c r="G49" s="17"/>
      <c r="H49" s="19"/>
      <c r="I49" s="17">
        <f t="shared" ref="I49:I52" si="4">SUM(J49:L49)</f>
        <v>125.7</v>
      </c>
      <c r="J49" s="17">
        <v>122</v>
      </c>
      <c r="K49" s="33"/>
      <c r="L49" s="18">
        <v>3.7</v>
      </c>
      <c r="M49" s="17">
        <v>1885</v>
      </c>
    </row>
    <row r="50" s="20" customFormat="1" ht="22" customHeight="1" spans="1:13">
      <c r="A50" s="16">
        <v>44</v>
      </c>
      <c r="B50" s="17" t="s">
        <v>24</v>
      </c>
      <c r="C50" s="18" t="s">
        <v>87</v>
      </c>
      <c r="D50" s="18" t="s">
        <v>9</v>
      </c>
      <c r="E50" s="18">
        <v>3500</v>
      </c>
      <c r="F50" s="19"/>
      <c r="G50" s="17"/>
      <c r="H50" s="19"/>
      <c r="I50" s="17">
        <f t="shared" si="4"/>
        <v>20.6</v>
      </c>
      <c r="J50" s="17">
        <v>20</v>
      </c>
      <c r="K50" s="33"/>
      <c r="L50" s="18">
        <v>0.6</v>
      </c>
      <c r="M50" s="17">
        <v>658</v>
      </c>
    </row>
    <row r="51" s="20" customFormat="1" ht="22" customHeight="1" spans="1:13">
      <c r="A51" s="16">
        <v>45</v>
      </c>
      <c r="B51" s="17" t="s">
        <v>71</v>
      </c>
      <c r="C51" s="18" t="s">
        <v>88</v>
      </c>
      <c r="D51" s="18" t="s">
        <v>89</v>
      </c>
      <c r="E51" s="18"/>
      <c r="F51" s="19"/>
      <c r="G51" s="17">
        <v>152</v>
      </c>
      <c r="H51" s="19"/>
      <c r="I51" s="17">
        <f t="shared" si="4"/>
        <v>21.7</v>
      </c>
      <c r="J51" s="17">
        <v>21</v>
      </c>
      <c r="K51" s="33"/>
      <c r="L51" s="18">
        <v>0.7</v>
      </c>
      <c r="M51" s="17">
        <v>721</v>
      </c>
    </row>
    <row r="52" s="20" customFormat="1" ht="22" customHeight="1" spans="1:13">
      <c r="A52" s="16">
        <v>46</v>
      </c>
      <c r="B52" s="17" t="s">
        <v>90</v>
      </c>
      <c r="C52" s="18" t="s">
        <v>91</v>
      </c>
      <c r="D52" s="18" t="s">
        <v>11</v>
      </c>
      <c r="E52" s="18"/>
      <c r="F52" s="19"/>
      <c r="G52" s="17">
        <v>150</v>
      </c>
      <c r="H52" s="19"/>
      <c r="I52" s="17">
        <f t="shared" si="4"/>
        <v>33</v>
      </c>
      <c r="J52" s="17">
        <v>32</v>
      </c>
      <c r="K52" s="33"/>
      <c r="L52" s="18">
        <v>1</v>
      </c>
      <c r="M52" s="17">
        <v>870</v>
      </c>
    </row>
    <row r="54" spans="12:12">
      <c r="L54" s="34"/>
    </row>
  </sheetData>
  <autoFilter ref="A3:D52">
    <extLst/>
  </autoFilter>
  <sortState ref="A7:N48">
    <sortCondition ref="D7:D48"/>
  </sortState>
  <mergeCells count="13">
    <mergeCell ref="A1:M1"/>
    <mergeCell ref="E3:H3"/>
    <mergeCell ref="E4:H4"/>
    <mergeCell ref="A3:A6"/>
    <mergeCell ref="B3:B6"/>
    <mergeCell ref="C3:C6"/>
    <mergeCell ref="D3:D6"/>
    <mergeCell ref="I5:I6"/>
    <mergeCell ref="J5:J6"/>
    <mergeCell ref="K5:K6"/>
    <mergeCell ref="L5:L6"/>
    <mergeCell ref="M3:M6"/>
    <mergeCell ref="I3:L4"/>
  </mergeCells>
  <pageMargins left="0.751388888888889" right="0.751388888888889" top="0.590277777777778" bottom="0.432638888888889" header="0.5" footer="0.354166666666667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tabSelected="1" workbookViewId="0">
      <selection activeCell="K31" sqref="K31"/>
    </sheetView>
  </sheetViews>
  <sheetFormatPr defaultColWidth="9" defaultRowHeight="13.5" outlineLevelRow="5"/>
  <sheetData>
    <row r="1" ht="30" customHeight="1" spans="1:12">
      <c r="A1" s="1" t="s">
        <v>92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2" t="s">
        <v>1</v>
      </c>
      <c r="B2" s="3" t="s">
        <v>2</v>
      </c>
      <c r="C2" s="4" t="s">
        <v>3</v>
      </c>
      <c r="D2" s="4" t="s">
        <v>4</v>
      </c>
      <c r="E2" s="5" t="s">
        <v>5</v>
      </c>
      <c r="F2" s="6"/>
      <c r="G2" s="6"/>
      <c r="H2" s="7"/>
      <c r="I2" s="3" t="s">
        <v>6</v>
      </c>
      <c r="J2" s="3"/>
      <c r="K2" s="3"/>
      <c r="L2" s="4" t="s">
        <v>7</v>
      </c>
    </row>
    <row r="3" spans="1:12">
      <c r="A3" s="8"/>
      <c r="B3" s="3"/>
      <c r="C3" s="4"/>
      <c r="D3" s="4"/>
      <c r="E3" s="9"/>
      <c r="F3" s="10"/>
      <c r="G3" s="10"/>
      <c r="H3" s="11"/>
      <c r="I3" s="3"/>
      <c r="J3" s="3"/>
      <c r="K3" s="3"/>
      <c r="L3" s="4"/>
    </row>
    <row r="4" spans="1:12">
      <c r="A4" s="8"/>
      <c r="B4" s="3"/>
      <c r="C4" s="4"/>
      <c r="D4" s="4"/>
      <c r="E4" s="9"/>
      <c r="F4" s="10"/>
      <c r="G4" s="10"/>
      <c r="H4" s="11"/>
      <c r="I4" s="4" t="s">
        <v>13</v>
      </c>
      <c r="J4" s="4" t="s">
        <v>14</v>
      </c>
      <c r="K4" s="4" t="s">
        <v>16</v>
      </c>
      <c r="L4" s="4"/>
    </row>
    <row r="5" spans="1:12">
      <c r="A5" s="12"/>
      <c r="B5" s="3"/>
      <c r="C5" s="4"/>
      <c r="D5" s="4"/>
      <c r="E5" s="13"/>
      <c r="F5" s="14"/>
      <c r="G5" s="14"/>
      <c r="H5" s="15"/>
      <c r="I5" s="4"/>
      <c r="J5" s="4"/>
      <c r="K5" s="4"/>
      <c r="L5" s="4"/>
    </row>
    <row r="6" ht="48" customHeight="1" spans="1:12">
      <c r="A6" s="16">
        <v>1</v>
      </c>
      <c r="B6" s="17" t="s">
        <v>84</v>
      </c>
      <c r="C6" s="18" t="s">
        <v>93</v>
      </c>
      <c r="D6" s="18" t="s">
        <v>94</v>
      </c>
      <c r="E6" s="18" t="s">
        <v>95</v>
      </c>
      <c r="F6" s="18" t="s">
        <v>96</v>
      </c>
      <c r="G6" s="17"/>
      <c r="H6" s="19"/>
      <c r="I6" s="17">
        <f>J6+K6</f>
        <v>100</v>
      </c>
      <c r="J6" s="17">
        <v>100</v>
      </c>
      <c r="K6" s="18"/>
      <c r="L6" s="17">
        <v>110</v>
      </c>
    </row>
  </sheetData>
  <mergeCells count="11">
    <mergeCell ref="A1:L1"/>
    <mergeCell ref="A2:A5"/>
    <mergeCell ref="B2:B5"/>
    <mergeCell ref="C2:C5"/>
    <mergeCell ref="D2:D5"/>
    <mergeCell ref="I4:I5"/>
    <mergeCell ref="J4:J5"/>
    <mergeCell ref="K4:K5"/>
    <mergeCell ref="L2:L5"/>
    <mergeCell ref="E2:H5"/>
    <mergeCell ref="I2:K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农村公益事业建设财政奖补项目计划</vt:lpstr>
      <vt:lpstr>红色美丽村庄试点村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2024-08-01T08:16:01Z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05FB2F3CAC8347D48B79D59B35E486EB</vt:lpwstr>
  </property>
  <property fmtid="{D5CDD505-2E9C-101B-9397-08002B2CF9AE}" pid="3" name="KSOProductBuildVer">
    <vt:lpwstr>2052-11.8.2.12011</vt:lpwstr>
  </property>
</Properties>
</file>